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mers-my.sharepoint.com/personal/k_parry_oxfordproperties_com/Documents/Desktop/"/>
    </mc:Choice>
  </mc:AlternateContent>
  <xr:revisionPtr revIDLastSave="0" documentId="10_ncr:100000_{C8E0AD06-ABF8-4586-BAF6-CD2F42976CC2}" xr6:coauthVersionLast="45" xr6:coauthVersionMax="45" xr10:uidLastSave="{00000000-0000-0000-0000-000000000000}"/>
  <bookViews>
    <workbookView xWindow="0" yWindow="0" windowWidth="15120" windowHeight="6825" xr2:uid="{A038FF5D-5595-4272-ABB2-3D5EEE1CFF02}"/>
  </bookViews>
  <sheets>
    <sheet name="Cover" sheetId="2" r:id="rId1"/>
    <sheet name="Breakdown" sheetId="1" r:id="rId2"/>
  </sheets>
  <definedNames>
    <definedName name="_xlnm.Print_Area" localSheetId="1">Breakdown!$A$1:$J$32</definedName>
    <definedName name="_xlnm.Print_Area" localSheetId="0">Cover!$A$1:$K$29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1" l="1"/>
  <c r="H25" i="1"/>
  <c r="H31" i="1"/>
  <c r="G17" i="2"/>
  <c r="G18" i="2"/>
  <c r="G19" i="2"/>
  <c r="G21" i="2"/>
  <c r="G22" i="2"/>
  <c r="H9" i="2"/>
  <c r="G29" i="1"/>
  <c r="G25" i="1"/>
  <c r="G31" i="1"/>
  <c r="G15" i="2"/>
  <c r="E26" i="1"/>
  <c r="E27" i="1"/>
  <c r="E28" i="1"/>
  <c r="E2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31" i="1"/>
  <c r="G14" i="2"/>
  <c r="D29" i="1"/>
  <c r="D25" i="1"/>
  <c r="D31" i="1"/>
  <c r="G13" i="2"/>
  <c r="I26" i="1"/>
  <c r="I28" i="1"/>
  <c r="I27" i="1"/>
  <c r="F27" i="1"/>
  <c r="F26" i="1"/>
  <c r="F24" i="1"/>
  <c r="F20" i="1"/>
  <c r="F16" i="1"/>
  <c r="F12" i="1"/>
  <c r="I23" i="1"/>
  <c r="F22" i="1"/>
  <c r="I21" i="1"/>
  <c r="I19" i="1"/>
  <c r="F18" i="1"/>
  <c r="I17" i="1"/>
  <c r="F15" i="1"/>
  <c r="F14" i="1"/>
  <c r="I13" i="1"/>
  <c r="I11" i="1"/>
  <c r="I22" i="1"/>
  <c r="I18" i="1"/>
  <c r="I16" i="1"/>
  <c r="I14" i="1"/>
  <c r="I10" i="1"/>
  <c r="F13" i="1"/>
  <c r="F17" i="1"/>
  <c r="F21" i="1"/>
  <c r="F25" i="1"/>
  <c r="I29" i="1"/>
  <c r="F10" i="1"/>
  <c r="F11" i="1"/>
  <c r="F19" i="1"/>
  <c r="F23" i="1"/>
  <c r="F28" i="1"/>
  <c r="F29" i="1"/>
  <c r="F31" i="1"/>
  <c r="I20" i="1"/>
  <c r="I15" i="1"/>
  <c r="I24" i="1"/>
  <c r="I12" i="1"/>
  <c r="I25" i="1"/>
  <c r="I31" i="1"/>
</calcChain>
</file>

<file path=xl/sharedStrings.xml><?xml version="1.0" encoding="utf-8"?>
<sst xmlns="http://schemas.openxmlformats.org/spreadsheetml/2006/main" count="70" uniqueCount="50">
  <si>
    <t>Progress Billing Template</t>
  </si>
  <si>
    <t>Project Name</t>
  </si>
  <si>
    <t>Date Submitted</t>
  </si>
  <si>
    <t>Project Number</t>
  </si>
  <si>
    <t>Month Work Performed</t>
  </si>
  <si>
    <t>DIVISION 1</t>
  </si>
  <si>
    <t>DIVISION 2</t>
  </si>
  <si>
    <t>DIVISION 3</t>
  </si>
  <si>
    <t>DIVISION 4</t>
  </si>
  <si>
    <t>DIVISION 5</t>
  </si>
  <si>
    <t xml:space="preserve">DIVISION </t>
  </si>
  <si>
    <t>DIVISION 6</t>
  </si>
  <si>
    <t>DIVISION 7</t>
  </si>
  <si>
    <t>DIVISION 8</t>
  </si>
  <si>
    <t>DIVISION 9</t>
  </si>
  <si>
    <t>DIVISION 10</t>
  </si>
  <si>
    <t>DIVISION 11</t>
  </si>
  <si>
    <t>DIVISION 12</t>
  </si>
  <si>
    <t>DIVISION 13</t>
  </si>
  <si>
    <t>DIVISION 14</t>
  </si>
  <si>
    <t>DIVISION 15</t>
  </si>
  <si>
    <t>TRADE</t>
  </si>
  <si>
    <t>ESTIMATE</t>
  </si>
  <si>
    <t>TOTAL TO DATE</t>
  </si>
  <si>
    <t>PREVIOUS CLAIMS</t>
  </si>
  <si>
    <t>CURRENT CLAIM</t>
  </si>
  <si>
    <t>PERCENT</t>
  </si>
  <si>
    <t>REMAINING</t>
  </si>
  <si>
    <t>TOTAL DIRECT COSTS</t>
  </si>
  <si>
    <t>STAFF</t>
  </si>
  <si>
    <t>INSURANCE</t>
  </si>
  <si>
    <t>FEE</t>
  </si>
  <si>
    <t>TOTAL IN-DIRECT COSTS</t>
  </si>
  <si>
    <t>TRADE A</t>
  </si>
  <si>
    <t>TRADE B</t>
  </si>
  <si>
    <t>-</t>
  </si>
  <si>
    <t>We are hereby submitting our progress claim number</t>
  </si>
  <si>
    <t xml:space="preserve">In the total amount of </t>
  </si>
  <si>
    <t>For the month of</t>
  </si>
  <si>
    <t>Total Contract Amount</t>
  </si>
  <si>
    <t>Total Billed To Date</t>
  </si>
  <si>
    <t>Total Previously Billed</t>
  </si>
  <si>
    <t>Current Billing</t>
  </si>
  <si>
    <t>Holdback Amount (If Applicable)</t>
  </si>
  <si>
    <t>Total Amount After Holdback</t>
  </si>
  <si>
    <t>Taxes</t>
  </si>
  <si>
    <t>Enter Holdback Amount</t>
  </si>
  <si>
    <t>Enter Tax Amount</t>
  </si>
  <si>
    <t>Total Amount Owed</t>
  </si>
  <si>
    <t>Please note that per the terms of our agreement payment is net 30 days from date of invoice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</si>
</sst>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-yy;@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3" fillId="2" borderId="0" xfId="0" applyNumberFormat="1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44" fontId="2" fillId="3" borderId="0" xfId="0" applyNumberFormat="1" applyFont="1" applyFill="1" applyAlignment="1">
      <alignment horizontal="center" vertical="center"/>
    </xf>
    <xf numFmtId="9" fontId="2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44" fontId="5" fillId="2" borderId="0" xfId="0" applyNumberFormat="1" applyFont="1" applyFill="1" applyAlignment="1">
      <alignment vertical="center"/>
    </xf>
    <xf numFmtId="9" fontId="0" fillId="0" borderId="0" xfId="1" applyFont="1" applyAlignment="1">
      <alignment vertical="center"/>
    </xf>
    <xf numFmtId="0" fontId="0" fillId="0" borderId="0" xfId="0" applyAlignment="1">
      <alignment horizontal="right" vertical="center"/>
    </xf>
    <xf numFmtId="0" fontId="6" fillId="2" borderId="0" xfId="0" applyFont="1" applyFill="1" applyAlignment="1">
      <alignment vertical="center"/>
    </xf>
    <xf numFmtId="44" fontId="5" fillId="2" borderId="1" xfId="0" applyNumberFormat="1" applyFont="1" applyFill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</xdr:colOff>
      <xdr:row>1</xdr:row>
      <xdr:rowOff>66675</xdr:rowOff>
    </xdr:from>
    <xdr:to>
      <xdr:col>9</xdr:col>
      <xdr:colOff>485775</xdr:colOff>
      <xdr:row>5</xdr:row>
      <xdr:rowOff>94242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245662-B9B2-46FE-AA31-09D1723F1C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76825" y="257175"/>
          <a:ext cx="895350" cy="894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364004</xdr:colOff>
      <xdr:row>1</xdr:row>
      <xdr:rowOff>31484</xdr:rowOff>
    </xdr:from>
    <xdr:to>
      <xdr:col>8</xdr:col>
      <xdr:colOff>1123684</xdr:colOff>
      <xdr:row>4</xdr:row>
      <xdr:rowOff>107684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FB0994-FA53-4A4D-BEC4-FE073A1D73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00129" y="221984"/>
          <a:ext cx="759680" cy="758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FB6A9-A256-40E4-8AF0-0B6A3015669B}">
  <sheetPr>
    <pageSetUpPr fitToPage="1"/>
  </sheetPr>
  <dimension ref="B2:J28"/>
  <sheetViews>
    <sheetView tabSelected="1" zoomScale="70" zoomScaleNormal="70" workbookViewId="0">
      <selection activeCell="E9" sqref="E9"/>
    </sheetView>
  </sheetViews>
  <sheetFormatPr defaultColWidth="9.14453125" defaultRowHeight="15" x14ac:dyDescent="0.2"/>
  <cols>
    <col min="1" max="1" width="4.83984375" style="4" customWidth="1"/>
    <col min="2" max="10" width="9.14453125" style="4"/>
    <col min="11" max="11" width="4.83984375" style="4" customWidth="1"/>
    <col min="12" max="16384" width="9.14453125" style="4"/>
  </cols>
  <sheetData>
    <row r="2" spans="2:10" ht="23.25" x14ac:dyDescent="0.2">
      <c r="B2" s="16" t="s">
        <v>0</v>
      </c>
    </row>
    <row r="4" spans="2:10" x14ac:dyDescent="0.2">
      <c r="B4" s="4" t="s">
        <v>1</v>
      </c>
      <c r="D4" s="25"/>
      <c r="E4" s="25"/>
      <c r="F4" s="25"/>
      <c r="G4" s="25"/>
      <c r="H4" s="25"/>
    </row>
    <row r="5" spans="2:10" x14ac:dyDescent="0.2">
      <c r="B5" s="4" t="s">
        <v>3</v>
      </c>
      <c r="D5" s="25"/>
      <c r="E5" s="25"/>
      <c r="F5" s="25"/>
      <c r="G5" s="25"/>
      <c r="H5" s="25"/>
    </row>
    <row r="6" spans="2:10" x14ac:dyDescent="0.2">
      <c r="B6" s="4" t="s">
        <v>2</v>
      </c>
      <c r="D6" s="26"/>
      <c r="E6" s="26"/>
      <c r="F6" s="26"/>
      <c r="G6" s="26"/>
      <c r="H6" s="26"/>
    </row>
    <row r="8" spans="2:10" ht="19.5" customHeight="1" x14ac:dyDescent="0.2">
      <c r="B8" s="4" t="s">
        <v>36</v>
      </c>
      <c r="H8" s="25">
        <v>3</v>
      </c>
      <c r="I8" s="25"/>
      <c r="J8" s="25"/>
    </row>
    <row r="9" spans="2:10" ht="19.5" customHeight="1" x14ac:dyDescent="0.2">
      <c r="B9" s="4" t="s">
        <v>37</v>
      </c>
      <c r="H9" s="27">
        <f>G22</f>
        <v>61020</v>
      </c>
      <c r="I9" s="27"/>
      <c r="J9" s="27"/>
    </row>
    <row r="10" spans="2:10" ht="19.5" customHeight="1" x14ac:dyDescent="0.2">
      <c r="B10" s="4" t="s">
        <v>38</v>
      </c>
      <c r="H10" s="28">
        <v>43560</v>
      </c>
      <c r="I10" s="28"/>
      <c r="J10" s="28"/>
    </row>
    <row r="11" spans="2:10" ht="19.5" customHeight="1" x14ac:dyDescent="0.2"/>
    <row r="12" spans="2:10" ht="32.25" customHeight="1" x14ac:dyDescent="0.2">
      <c r="B12" s="17"/>
      <c r="C12" s="17"/>
      <c r="D12" s="17"/>
      <c r="E12" s="17"/>
      <c r="F12" s="17"/>
      <c r="G12" s="17"/>
      <c r="H12" s="17"/>
      <c r="I12" s="17"/>
      <c r="J12" s="17"/>
    </row>
    <row r="13" spans="2:10" ht="21.75" customHeight="1" x14ac:dyDescent="0.2">
      <c r="B13" s="17"/>
      <c r="C13" s="17" t="s">
        <v>39</v>
      </c>
      <c r="D13" s="17"/>
      <c r="E13" s="17"/>
      <c r="F13" s="17"/>
      <c r="G13" s="22">
        <f>Breakdown!$D$31</f>
        <v>841000</v>
      </c>
      <c r="H13" s="22"/>
      <c r="I13" s="22"/>
      <c r="J13" s="17"/>
    </row>
    <row r="14" spans="2:10" ht="21.75" customHeight="1" x14ac:dyDescent="0.2">
      <c r="B14" s="17"/>
      <c r="C14" s="17" t="s">
        <v>40</v>
      </c>
      <c r="D14" s="17"/>
      <c r="E14" s="17"/>
      <c r="F14" s="17"/>
      <c r="G14" s="22">
        <f>Breakdown!$E$31</f>
        <v>177000</v>
      </c>
      <c r="H14" s="22"/>
      <c r="I14" s="22"/>
      <c r="J14" s="17"/>
    </row>
    <row r="15" spans="2:10" ht="21.75" customHeight="1" x14ac:dyDescent="0.2">
      <c r="B15" s="17"/>
      <c r="C15" s="17" t="s">
        <v>41</v>
      </c>
      <c r="D15" s="17"/>
      <c r="E15" s="17"/>
      <c r="F15" s="17"/>
      <c r="G15" s="22">
        <f>Breakdown!$G$31</f>
        <v>117000</v>
      </c>
      <c r="H15" s="22"/>
      <c r="I15" s="22"/>
      <c r="J15" s="17"/>
    </row>
    <row r="16" spans="2:10" ht="21.75" customHeight="1" x14ac:dyDescent="0.2">
      <c r="B16" s="17"/>
      <c r="C16" s="17"/>
      <c r="D16" s="17"/>
      <c r="E16" s="17"/>
      <c r="F16" s="17"/>
      <c r="G16" s="18"/>
      <c r="H16" s="18"/>
      <c r="I16" s="18"/>
      <c r="J16" s="17"/>
    </row>
    <row r="17" spans="2:10" ht="21.75" customHeight="1" x14ac:dyDescent="0.2">
      <c r="B17" s="17"/>
      <c r="C17" s="17" t="s">
        <v>42</v>
      </c>
      <c r="D17" s="17"/>
      <c r="E17" s="17"/>
      <c r="F17" s="17"/>
      <c r="G17" s="22">
        <f>Breakdown!$H$31</f>
        <v>60000</v>
      </c>
      <c r="H17" s="22"/>
      <c r="I17" s="22"/>
      <c r="J17" s="17"/>
    </row>
    <row r="18" spans="2:10" ht="21.75" customHeight="1" x14ac:dyDescent="0.2">
      <c r="B18" s="17"/>
      <c r="C18" s="17" t="s">
        <v>43</v>
      </c>
      <c r="D18" s="17"/>
      <c r="E18" s="17"/>
      <c r="F18" s="17"/>
      <c r="G18" s="22">
        <f>G17*I27</f>
        <v>6000</v>
      </c>
      <c r="H18" s="22"/>
      <c r="I18" s="22"/>
      <c r="J18" s="17"/>
    </row>
    <row r="19" spans="2:10" ht="21.75" customHeight="1" x14ac:dyDescent="0.2">
      <c r="B19" s="17"/>
      <c r="C19" s="17" t="s">
        <v>44</v>
      </c>
      <c r="D19" s="17"/>
      <c r="E19" s="17"/>
      <c r="F19" s="17"/>
      <c r="G19" s="22">
        <f>G17-G18</f>
        <v>54000</v>
      </c>
      <c r="H19" s="22"/>
      <c r="I19" s="22"/>
      <c r="J19" s="17"/>
    </row>
    <row r="20" spans="2:10" ht="21.75" customHeight="1" x14ac:dyDescent="0.2">
      <c r="B20" s="17"/>
      <c r="C20" s="17"/>
      <c r="D20" s="17"/>
      <c r="E20" s="17"/>
      <c r="F20" s="17"/>
      <c r="G20" s="18"/>
      <c r="H20" s="18"/>
      <c r="I20" s="18"/>
      <c r="J20" s="17"/>
    </row>
    <row r="21" spans="2:10" ht="21.75" customHeight="1" x14ac:dyDescent="0.2">
      <c r="B21" s="17"/>
      <c r="C21" s="17" t="s">
        <v>45</v>
      </c>
      <c r="D21" s="17"/>
      <c r="E21" s="17"/>
      <c r="F21" s="17"/>
      <c r="G21" s="22">
        <f>G19*I28</f>
        <v>7020</v>
      </c>
      <c r="H21" s="22"/>
      <c r="I21" s="22"/>
      <c r="J21" s="17"/>
    </row>
    <row r="22" spans="2:10" ht="21.75" customHeight="1" x14ac:dyDescent="0.2">
      <c r="B22" s="17"/>
      <c r="C22" s="21" t="s">
        <v>48</v>
      </c>
      <c r="D22" s="21"/>
      <c r="E22" s="21"/>
      <c r="F22" s="21"/>
      <c r="G22" s="23">
        <f>G21+G19</f>
        <v>61020</v>
      </c>
      <c r="H22" s="23"/>
      <c r="I22" s="23"/>
      <c r="J22" s="17"/>
    </row>
    <row r="23" spans="2:10" ht="30" customHeight="1" x14ac:dyDescent="0.2">
      <c r="B23" s="17"/>
      <c r="C23" s="17"/>
      <c r="D23" s="17"/>
      <c r="E23" s="17"/>
      <c r="F23" s="17"/>
      <c r="G23" s="17"/>
      <c r="H23" s="17"/>
      <c r="I23" s="17"/>
      <c r="J23" s="17"/>
    </row>
    <row r="25" spans="2:10" x14ac:dyDescent="0.2">
      <c r="B25" s="24" t="s">
        <v>49</v>
      </c>
      <c r="C25" s="24"/>
      <c r="D25" s="24"/>
      <c r="E25" s="24"/>
      <c r="F25" s="24"/>
      <c r="G25" s="24"/>
      <c r="H25" s="24"/>
      <c r="I25" s="24"/>
      <c r="J25" s="24"/>
    </row>
    <row r="27" spans="2:10" x14ac:dyDescent="0.2">
      <c r="H27" s="20" t="s">
        <v>46</v>
      </c>
      <c r="I27" s="19">
        <v>0.1</v>
      </c>
    </row>
    <row r="28" spans="2:10" x14ac:dyDescent="0.2">
      <c r="H28" s="20" t="s">
        <v>47</v>
      </c>
      <c r="I28" s="19">
        <v>0.13</v>
      </c>
    </row>
  </sheetData>
  <mergeCells count="15">
    <mergeCell ref="H10:J10"/>
    <mergeCell ref="D4:H4"/>
    <mergeCell ref="D5:H5"/>
    <mergeCell ref="D6:H6"/>
    <mergeCell ref="H8:J8"/>
    <mergeCell ref="H9:J9"/>
    <mergeCell ref="G21:I21"/>
    <mergeCell ref="G22:I22"/>
    <mergeCell ref="B25:J25"/>
    <mergeCell ref="G13:I13"/>
    <mergeCell ref="G14:I14"/>
    <mergeCell ref="G15:I15"/>
    <mergeCell ref="G17:I17"/>
    <mergeCell ref="G18:I18"/>
    <mergeCell ref="G19:I19"/>
  </mergeCells>
  <pageMargins left="0.7" right="0.7" top="0.75" bottom="0.75" header="0.3" footer="0.3"/>
  <pageSetup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EDDE7-BD60-49BD-9875-4E66C5D6AFFF}">
  <sheetPr>
    <pageSetUpPr fitToPage="1"/>
  </sheetPr>
  <dimension ref="A2:J31"/>
  <sheetViews>
    <sheetView view="pageBreakPreview" topLeftCell="A10" zoomScale="60" zoomScaleNormal="70" workbookViewId="0">
      <selection activeCell="J2" sqref="J2"/>
    </sheetView>
  </sheetViews>
  <sheetFormatPr defaultRowHeight="15" x14ac:dyDescent="0.2"/>
  <cols>
    <col min="1" max="1" width="5.91796875" style="10" customWidth="1"/>
    <col min="2" max="2" width="25.55859375" customWidth="1"/>
    <col min="3" max="3" width="26.6328125" customWidth="1"/>
    <col min="4" max="5" width="18.5625" customWidth="1"/>
    <col min="7" max="9" width="18.5625" customWidth="1"/>
    <col min="10" max="10" width="5.91796875" style="10" customWidth="1"/>
  </cols>
  <sheetData>
    <row r="2" spans="1:10" ht="23.25" x14ac:dyDescent="0.3">
      <c r="B2" s="1" t="s">
        <v>0</v>
      </c>
    </row>
    <row r="4" spans="1:10" x14ac:dyDescent="0.2">
      <c r="B4" t="s">
        <v>1</v>
      </c>
      <c r="D4" t="s">
        <v>2</v>
      </c>
    </row>
    <row r="5" spans="1:10" x14ac:dyDescent="0.2">
      <c r="B5" t="s">
        <v>3</v>
      </c>
      <c r="D5" t="s">
        <v>4</v>
      </c>
    </row>
    <row r="9" spans="1:10" s="2" customFormat="1" ht="21.75" customHeight="1" x14ac:dyDescent="0.2">
      <c r="A9" s="11"/>
      <c r="B9" s="3" t="s">
        <v>10</v>
      </c>
      <c r="C9" s="3" t="s">
        <v>21</v>
      </c>
      <c r="D9" s="5" t="s">
        <v>22</v>
      </c>
      <c r="E9" s="5" t="s">
        <v>23</v>
      </c>
      <c r="F9" s="5" t="s">
        <v>26</v>
      </c>
      <c r="G9" s="5" t="s">
        <v>24</v>
      </c>
      <c r="H9" s="5" t="s">
        <v>25</v>
      </c>
      <c r="I9" s="5" t="s">
        <v>27</v>
      </c>
      <c r="J9" s="11"/>
    </row>
    <row r="10" spans="1:10" s="4" customFormat="1" ht="21.75" customHeight="1" x14ac:dyDescent="0.2">
      <c r="A10" s="12"/>
      <c r="B10" s="4" t="s">
        <v>5</v>
      </c>
      <c r="C10" s="4" t="s">
        <v>33</v>
      </c>
      <c r="D10" s="6">
        <v>100000</v>
      </c>
      <c r="E10" s="6">
        <f>G10+H10</f>
        <v>2000</v>
      </c>
      <c r="F10" s="8">
        <f>E10/D10</f>
        <v>0.02</v>
      </c>
      <c r="G10" s="6">
        <v>1000</v>
      </c>
      <c r="H10" s="6">
        <v>1000</v>
      </c>
      <c r="I10" s="6">
        <f>D10-E10</f>
        <v>98000</v>
      </c>
      <c r="J10" s="12"/>
    </row>
    <row r="11" spans="1:10" s="4" customFormat="1" ht="21.75" customHeight="1" x14ac:dyDescent="0.2">
      <c r="A11" s="12"/>
      <c r="B11" s="4" t="s">
        <v>6</v>
      </c>
      <c r="C11" s="4" t="s">
        <v>34</v>
      </c>
      <c r="D11" s="6">
        <v>20000</v>
      </c>
      <c r="E11" s="6">
        <f t="shared" ref="E11:E28" si="0">G11+H11</f>
        <v>3500</v>
      </c>
      <c r="F11" s="8">
        <f t="shared" ref="F11:F29" si="1">E11/D11</f>
        <v>0.17499999999999999</v>
      </c>
      <c r="G11" s="6">
        <v>2000</v>
      </c>
      <c r="H11" s="6">
        <v>1500</v>
      </c>
      <c r="I11" s="6">
        <f t="shared" ref="I11:I28" si="2">D11-E11</f>
        <v>16500</v>
      </c>
      <c r="J11" s="12"/>
    </row>
    <row r="12" spans="1:10" s="4" customFormat="1" ht="21.75" customHeight="1" x14ac:dyDescent="0.2">
      <c r="A12" s="12"/>
      <c r="B12" s="4" t="s">
        <v>7</v>
      </c>
      <c r="C12" s="4" t="s">
        <v>33</v>
      </c>
      <c r="D12" s="6">
        <v>60000</v>
      </c>
      <c r="E12" s="6">
        <f t="shared" si="0"/>
        <v>5000</v>
      </c>
      <c r="F12" s="8">
        <f t="shared" si="1"/>
        <v>8.3333333333333329E-2</v>
      </c>
      <c r="G12" s="6">
        <v>3000</v>
      </c>
      <c r="H12" s="6">
        <v>2000</v>
      </c>
      <c r="I12" s="6">
        <f t="shared" si="2"/>
        <v>55000</v>
      </c>
      <c r="J12" s="12"/>
    </row>
    <row r="13" spans="1:10" s="4" customFormat="1" ht="21.75" customHeight="1" x14ac:dyDescent="0.2">
      <c r="A13" s="12"/>
      <c r="B13" s="4" t="s">
        <v>8</v>
      </c>
      <c r="C13" s="4" t="s">
        <v>34</v>
      </c>
      <c r="D13" s="6">
        <v>50000</v>
      </c>
      <c r="E13" s="6">
        <f t="shared" si="0"/>
        <v>6500</v>
      </c>
      <c r="F13" s="8">
        <f t="shared" si="1"/>
        <v>0.13</v>
      </c>
      <c r="G13" s="6">
        <v>4000</v>
      </c>
      <c r="H13" s="6">
        <v>2500</v>
      </c>
      <c r="I13" s="6">
        <f t="shared" si="2"/>
        <v>43500</v>
      </c>
      <c r="J13" s="12"/>
    </row>
    <row r="14" spans="1:10" s="4" customFormat="1" ht="21.75" customHeight="1" x14ac:dyDescent="0.2">
      <c r="A14" s="12"/>
      <c r="B14" s="4" t="s">
        <v>9</v>
      </c>
      <c r="C14" s="4" t="s">
        <v>33</v>
      </c>
      <c r="D14" s="6">
        <v>40000</v>
      </c>
      <c r="E14" s="6">
        <f t="shared" si="0"/>
        <v>8000</v>
      </c>
      <c r="F14" s="8">
        <f t="shared" si="1"/>
        <v>0.2</v>
      </c>
      <c r="G14" s="6">
        <v>5000</v>
      </c>
      <c r="H14" s="6">
        <v>3000</v>
      </c>
      <c r="I14" s="6">
        <f t="shared" si="2"/>
        <v>32000</v>
      </c>
      <c r="J14" s="12"/>
    </row>
    <row r="15" spans="1:10" s="4" customFormat="1" ht="21.75" customHeight="1" x14ac:dyDescent="0.2">
      <c r="A15" s="12"/>
      <c r="B15" s="4" t="s">
        <v>11</v>
      </c>
      <c r="C15" s="4" t="s">
        <v>34</v>
      </c>
      <c r="D15" s="6">
        <v>30000</v>
      </c>
      <c r="E15" s="6">
        <f t="shared" si="0"/>
        <v>9500</v>
      </c>
      <c r="F15" s="8">
        <f t="shared" si="1"/>
        <v>0.31666666666666665</v>
      </c>
      <c r="G15" s="6">
        <v>6000</v>
      </c>
      <c r="H15" s="6">
        <v>3500</v>
      </c>
      <c r="I15" s="6">
        <f t="shared" si="2"/>
        <v>20500</v>
      </c>
      <c r="J15" s="12"/>
    </row>
    <row r="16" spans="1:10" s="4" customFormat="1" ht="21.75" customHeight="1" x14ac:dyDescent="0.2">
      <c r="A16" s="12"/>
      <c r="B16" s="4" t="s">
        <v>12</v>
      </c>
      <c r="C16" s="4" t="s">
        <v>33</v>
      </c>
      <c r="D16" s="6">
        <v>20000</v>
      </c>
      <c r="E16" s="6">
        <f t="shared" si="0"/>
        <v>11000</v>
      </c>
      <c r="F16" s="8">
        <f t="shared" si="1"/>
        <v>0.55000000000000004</v>
      </c>
      <c r="G16" s="6">
        <v>7000</v>
      </c>
      <c r="H16" s="6">
        <v>4000</v>
      </c>
      <c r="I16" s="6">
        <f t="shared" si="2"/>
        <v>9000</v>
      </c>
      <c r="J16" s="12"/>
    </row>
    <row r="17" spans="1:10" s="4" customFormat="1" ht="21.75" customHeight="1" x14ac:dyDescent="0.2">
      <c r="A17" s="12"/>
      <c r="B17" s="4" t="s">
        <v>13</v>
      </c>
      <c r="C17" s="4" t="s">
        <v>34</v>
      </c>
      <c r="D17" s="6">
        <v>10000</v>
      </c>
      <c r="E17" s="6">
        <f t="shared" si="0"/>
        <v>5000</v>
      </c>
      <c r="F17" s="8">
        <f t="shared" si="1"/>
        <v>0.5</v>
      </c>
      <c r="G17" s="6">
        <v>5000</v>
      </c>
      <c r="H17" s="6">
        <v>0</v>
      </c>
      <c r="I17" s="6">
        <f t="shared" si="2"/>
        <v>5000</v>
      </c>
      <c r="J17" s="12"/>
    </row>
    <row r="18" spans="1:10" s="4" customFormat="1" ht="21.75" customHeight="1" x14ac:dyDescent="0.2">
      <c r="A18" s="12"/>
      <c r="B18" s="4" t="s">
        <v>14</v>
      </c>
      <c r="C18" s="4" t="s">
        <v>33</v>
      </c>
      <c r="D18" s="6">
        <v>70000</v>
      </c>
      <c r="E18" s="6">
        <f t="shared" si="0"/>
        <v>14000</v>
      </c>
      <c r="F18" s="8">
        <f t="shared" si="1"/>
        <v>0.2</v>
      </c>
      <c r="G18" s="6">
        <v>9000</v>
      </c>
      <c r="H18" s="6">
        <v>5000</v>
      </c>
      <c r="I18" s="6">
        <f t="shared" si="2"/>
        <v>56000</v>
      </c>
      <c r="J18" s="12"/>
    </row>
    <row r="19" spans="1:10" s="4" customFormat="1" ht="21.75" customHeight="1" x14ac:dyDescent="0.2">
      <c r="A19" s="12"/>
      <c r="B19" s="4" t="s">
        <v>15</v>
      </c>
      <c r="C19" s="4" t="s">
        <v>34</v>
      </c>
      <c r="D19" s="6">
        <v>70000</v>
      </c>
      <c r="E19" s="6">
        <f t="shared" si="0"/>
        <v>15500</v>
      </c>
      <c r="F19" s="8">
        <f t="shared" si="1"/>
        <v>0.22142857142857142</v>
      </c>
      <c r="G19" s="6">
        <v>10000</v>
      </c>
      <c r="H19" s="6">
        <v>5500</v>
      </c>
      <c r="I19" s="6">
        <f t="shared" si="2"/>
        <v>54500</v>
      </c>
      <c r="J19" s="12"/>
    </row>
    <row r="20" spans="1:10" s="4" customFormat="1" ht="21.75" customHeight="1" x14ac:dyDescent="0.2">
      <c r="A20" s="12"/>
      <c r="B20" s="4" t="s">
        <v>16</v>
      </c>
      <c r="C20" s="4" t="s">
        <v>33</v>
      </c>
      <c r="D20" s="6">
        <v>70000</v>
      </c>
      <c r="E20" s="6">
        <f t="shared" si="0"/>
        <v>17000</v>
      </c>
      <c r="F20" s="8">
        <f t="shared" si="1"/>
        <v>0.24285714285714285</v>
      </c>
      <c r="G20" s="6">
        <v>11000</v>
      </c>
      <c r="H20" s="6">
        <v>6000</v>
      </c>
      <c r="I20" s="6">
        <f t="shared" si="2"/>
        <v>53000</v>
      </c>
      <c r="J20" s="12"/>
    </row>
    <row r="21" spans="1:10" s="4" customFormat="1" ht="21.75" customHeight="1" x14ac:dyDescent="0.2">
      <c r="A21" s="12"/>
      <c r="B21" s="4" t="s">
        <v>17</v>
      </c>
      <c r="C21" s="4" t="s">
        <v>34</v>
      </c>
      <c r="D21" s="6">
        <v>70000</v>
      </c>
      <c r="E21" s="6">
        <f t="shared" si="0"/>
        <v>18500</v>
      </c>
      <c r="F21" s="8">
        <f t="shared" si="1"/>
        <v>0.26428571428571429</v>
      </c>
      <c r="G21" s="6">
        <v>12000</v>
      </c>
      <c r="H21" s="6">
        <v>6500</v>
      </c>
      <c r="I21" s="6">
        <f t="shared" si="2"/>
        <v>51500</v>
      </c>
      <c r="J21" s="12"/>
    </row>
    <row r="22" spans="1:10" s="4" customFormat="1" ht="21.75" customHeight="1" x14ac:dyDescent="0.2">
      <c r="A22" s="12"/>
      <c r="B22" s="4" t="s">
        <v>18</v>
      </c>
      <c r="C22" s="4" t="s">
        <v>33</v>
      </c>
      <c r="D22" s="6">
        <v>70000</v>
      </c>
      <c r="E22" s="6">
        <f t="shared" si="0"/>
        <v>20000</v>
      </c>
      <c r="F22" s="8">
        <f t="shared" si="1"/>
        <v>0.2857142857142857</v>
      </c>
      <c r="G22" s="6">
        <v>13000</v>
      </c>
      <c r="H22" s="6">
        <v>7000</v>
      </c>
      <c r="I22" s="6">
        <f t="shared" si="2"/>
        <v>50000</v>
      </c>
      <c r="J22" s="12"/>
    </row>
    <row r="23" spans="1:10" s="4" customFormat="1" ht="21.75" customHeight="1" x14ac:dyDescent="0.2">
      <c r="A23" s="12"/>
      <c r="B23" s="4" t="s">
        <v>19</v>
      </c>
      <c r="C23" s="4" t="s">
        <v>34</v>
      </c>
      <c r="D23" s="6">
        <v>70000</v>
      </c>
      <c r="E23" s="6">
        <f t="shared" si="0"/>
        <v>21500</v>
      </c>
      <c r="F23" s="8">
        <f t="shared" si="1"/>
        <v>0.30714285714285716</v>
      </c>
      <c r="G23" s="6">
        <v>14000</v>
      </c>
      <c r="H23" s="6">
        <v>7500</v>
      </c>
      <c r="I23" s="6">
        <f t="shared" si="2"/>
        <v>48500</v>
      </c>
      <c r="J23" s="12"/>
    </row>
    <row r="24" spans="1:10" s="4" customFormat="1" ht="21.75" customHeight="1" x14ac:dyDescent="0.2">
      <c r="A24" s="12"/>
      <c r="B24" s="4" t="s">
        <v>20</v>
      </c>
      <c r="C24" s="4" t="s">
        <v>33</v>
      </c>
      <c r="D24" s="6">
        <v>70000</v>
      </c>
      <c r="E24" s="6">
        <f t="shared" si="0"/>
        <v>20000</v>
      </c>
      <c r="F24" s="8">
        <f t="shared" si="1"/>
        <v>0.2857142857142857</v>
      </c>
      <c r="G24" s="6">
        <v>15000</v>
      </c>
      <c r="H24" s="6">
        <v>5000</v>
      </c>
      <c r="I24" s="6">
        <f t="shared" si="2"/>
        <v>50000</v>
      </c>
      <c r="J24" s="12"/>
    </row>
    <row r="25" spans="1:10" s="3" customFormat="1" ht="21.75" customHeight="1" x14ac:dyDescent="0.2">
      <c r="A25" s="11"/>
      <c r="B25" s="3" t="s">
        <v>28</v>
      </c>
      <c r="D25" s="7">
        <f>SUM(D10:D24)</f>
        <v>820000</v>
      </c>
      <c r="E25" s="7">
        <f>SUM(E10:E24)</f>
        <v>177000</v>
      </c>
      <c r="F25" s="9">
        <f t="shared" si="1"/>
        <v>0.21585365853658536</v>
      </c>
      <c r="G25" s="7">
        <f>SUM(G10:G24)</f>
        <v>117000</v>
      </c>
      <c r="H25" s="7">
        <f>SUM(H10:H24)</f>
        <v>60000</v>
      </c>
      <c r="I25" s="7">
        <f>SUM(I10:I24)</f>
        <v>643000</v>
      </c>
      <c r="J25" s="11"/>
    </row>
    <row r="26" spans="1:10" s="4" customFormat="1" ht="21.75" customHeight="1" x14ac:dyDescent="0.2">
      <c r="A26" s="12"/>
      <c r="B26" s="4" t="s">
        <v>29</v>
      </c>
      <c r="C26" s="4" t="s">
        <v>35</v>
      </c>
      <c r="D26" s="6">
        <v>10000</v>
      </c>
      <c r="E26" s="6">
        <f t="shared" si="0"/>
        <v>0</v>
      </c>
      <c r="F26" s="8">
        <f t="shared" si="1"/>
        <v>0</v>
      </c>
      <c r="G26" s="6"/>
      <c r="H26" s="6"/>
      <c r="I26" s="6">
        <f t="shared" si="2"/>
        <v>10000</v>
      </c>
      <c r="J26" s="12"/>
    </row>
    <row r="27" spans="1:10" s="4" customFormat="1" ht="21.75" customHeight="1" x14ac:dyDescent="0.2">
      <c r="A27" s="12"/>
      <c r="B27" s="4" t="s">
        <v>30</v>
      </c>
      <c r="C27" s="4" t="s">
        <v>35</v>
      </c>
      <c r="D27" s="6">
        <v>10000</v>
      </c>
      <c r="E27" s="6">
        <f t="shared" si="0"/>
        <v>0</v>
      </c>
      <c r="F27" s="8">
        <f t="shared" si="1"/>
        <v>0</v>
      </c>
      <c r="G27" s="6"/>
      <c r="H27" s="6"/>
      <c r="I27" s="6">
        <f t="shared" si="2"/>
        <v>10000</v>
      </c>
      <c r="J27" s="12"/>
    </row>
    <row r="28" spans="1:10" s="4" customFormat="1" ht="21.75" customHeight="1" x14ac:dyDescent="0.2">
      <c r="A28" s="12"/>
      <c r="B28" s="4" t="s">
        <v>31</v>
      </c>
      <c r="C28" s="4" t="s">
        <v>35</v>
      </c>
      <c r="D28" s="6">
        <v>1000</v>
      </c>
      <c r="E28" s="6">
        <f t="shared" si="0"/>
        <v>0</v>
      </c>
      <c r="F28" s="8">
        <f t="shared" si="1"/>
        <v>0</v>
      </c>
      <c r="G28" s="6"/>
      <c r="H28" s="6"/>
      <c r="I28" s="6">
        <f t="shared" si="2"/>
        <v>1000</v>
      </c>
      <c r="J28" s="12"/>
    </row>
    <row r="29" spans="1:10" s="3" customFormat="1" ht="21.75" customHeight="1" x14ac:dyDescent="0.2">
      <c r="A29" s="11"/>
      <c r="B29" s="3" t="s">
        <v>32</v>
      </c>
      <c r="D29" s="7">
        <f t="shared" ref="D29:E29" si="3">SUM(D26:D28)</f>
        <v>21000</v>
      </c>
      <c r="E29" s="7">
        <f t="shared" si="3"/>
        <v>0</v>
      </c>
      <c r="F29" s="9">
        <f t="shared" si="1"/>
        <v>0</v>
      </c>
      <c r="G29" s="7">
        <f>SUM(G26:G28)</f>
        <v>0</v>
      </c>
      <c r="H29" s="7">
        <f t="shared" ref="H29:I29" si="4">SUM(H26:H28)</f>
        <v>0</v>
      </c>
      <c r="I29" s="7">
        <f t="shared" si="4"/>
        <v>21000</v>
      </c>
      <c r="J29" s="11"/>
    </row>
    <row r="31" spans="1:10" s="3" customFormat="1" ht="21.75" customHeight="1" x14ac:dyDescent="0.2">
      <c r="A31" s="11"/>
      <c r="B31" s="13" t="s">
        <v>32</v>
      </c>
      <c r="C31" s="13"/>
      <c r="D31" s="14">
        <f>D29+D25</f>
        <v>841000</v>
      </c>
      <c r="E31" s="14">
        <f>E29+E25</f>
        <v>177000</v>
      </c>
      <c r="F31" s="15">
        <f t="shared" ref="F31" si="5">E31/D31</f>
        <v>0.21046373365041618</v>
      </c>
      <c r="G31" s="14">
        <f t="shared" ref="G31:I31" si="6">G29+G25</f>
        <v>117000</v>
      </c>
      <c r="H31" s="14">
        <f t="shared" si="6"/>
        <v>60000</v>
      </c>
      <c r="I31" s="14">
        <f t="shared" si="6"/>
        <v>664000</v>
      </c>
      <c r="J31" s="11"/>
    </row>
  </sheetData>
  <pageMargins left="0.7" right="0.7" top="0.75" bottom="0.75" header="0.3" footer="0.3"/>
  <pageSetup scale="7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854F2F51028B4998486BBF03AF484D" ma:contentTypeVersion="4" ma:contentTypeDescription="Create a new document." ma:contentTypeScope="" ma:versionID="c0a06d8960e54f83289e073c47decdee">
  <xsd:schema xmlns:xsd="http://www.w3.org/2001/XMLSchema" xmlns:xs="http://www.w3.org/2001/XMLSchema" xmlns:p="http://schemas.microsoft.com/office/2006/metadata/properties" xmlns:ns3="133e1562-5d0b-4484-a6bf-9f41c9dffbeb" targetNamespace="http://schemas.microsoft.com/office/2006/metadata/properties" ma:root="true" ma:fieldsID="439ac6daf73fa83f4ea439169c11589b" ns3:_="">
    <xsd:import namespace="133e1562-5d0b-4484-a6bf-9f41c9dffb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e1562-5d0b-4484-a6bf-9f41c9dffb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AE2E67-6BB7-47FC-BABB-1D3D8ACA243F}">
  <ds:schemaRefs>
    <ds:schemaRef ds:uri="http://schemas.microsoft.com/office/2006/metadata/properties"/>
    <ds:schemaRef ds:uri="http://www.w3.org/2000/xmlns/"/>
  </ds:schemaRefs>
</ds:datastoreItem>
</file>

<file path=customXml/itemProps2.xml><?xml version="1.0" encoding="utf-8"?>
<ds:datastoreItem xmlns:ds="http://schemas.openxmlformats.org/officeDocument/2006/customXml" ds:itemID="{9F71E6C1-262B-4AAE-8849-095772EF3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237CF8-349A-40C8-B987-193D60EE21D6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133e1562-5d0b-4484-a6bf-9f41c9dffb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Breakdown</vt:lpstr>
      <vt:lpstr>Breakdown!Print_Area</vt:lpstr>
      <vt:lpstr>Cover!Print_Area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Parry</dc:creator>
  <cp:lastModifiedBy>Kyle Parry</cp:lastModifiedBy>
  <cp:lastPrinted>2019-12-17T04:31:12Z</cp:lastPrinted>
  <dcterms:created xsi:type="dcterms:W3CDTF">2019-12-16T00:23:48Z</dcterms:created>
  <dcterms:modified xsi:type="dcterms:W3CDTF">2019-12-17T04:32:25Z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0x0101007D854F2F51028B4998486BBF03AF484D</vt:lpwstr>
  </property>
</Properties>
</file>